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ss\Desktop\1 UGSEL GEOFFREY PC PRO\ATHLETISME PLEIN AIR\ATHLE PLEIN AIR CJ 2019 LENS\Equipes Athlé Lens\"/>
    </mc:Choice>
  </mc:AlternateContent>
  <xr:revisionPtr revIDLastSave="0" documentId="13_ncr:1_{A686C1D2-676D-46CA-8CAB-E257BF577BCC}" xr6:coauthVersionLast="43" xr6:coauthVersionMax="43" xr10:uidLastSave="{00000000-0000-0000-0000-000000000000}"/>
  <bookViews>
    <workbookView xWindow="-96" yWindow="-96" windowWidth="19392" windowHeight="10392" xr2:uid="{95C00315-2D76-4881-9B86-737EDAB89C90}"/>
  </bookViews>
  <sheets>
    <sheet name="VERIFICATION" sheetId="1" r:id="rId1"/>
    <sheet name="VALIDATIONS DE DONNEES" sheetId="2" state="hidden" r:id="rId2"/>
  </sheets>
  <definedNames>
    <definedName name="_xlnm.Print_Area" localSheetId="0">VERIFICATION!$A$1:$W$29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V18" i="1" l="1"/>
  <c r="V19" i="1"/>
  <c r="V20" i="1"/>
  <c r="V21" i="1"/>
  <c r="V22" i="1"/>
  <c r="V23" i="1"/>
  <c r="V24" i="1"/>
  <c r="V25" i="1"/>
  <c r="V17" i="1"/>
  <c r="F29" i="1" l="1"/>
  <c r="G29" i="1" l="1"/>
  <c r="U26" i="1" l="1"/>
  <c r="U27" i="1" s="1"/>
  <c r="F26" i="1" l="1"/>
  <c r="F27" i="1"/>
  <c r="F28" i="1" s="1"/>
  <c r="Q27" i="1"/>
  <c r="Q28" i="1" s="1"/>
  <c r="M27" i="1" l="1"/>
  <c r="M28" i="1" s="1"/>
  <c r="N26" i="1"/>
  <c r="O26" i="1"/>
  <c r="P26" i="1"/>
  <c r="Q26" i="1"/>
  <c r="R26" i="1"/>
  <c r="S26" i="1"/>
  <c r="T26" i="1"/>
  <c r="M26" i="1"/>
  <c r="K26" i="1"/>
  <c r="I26" i="1"/>
  <c r="D15" i="1" l="1"/>
</calcChain>
</file>

<file path=xl/sharedStrings.xml><?xml version="1.0" encoding="utf-8"?>
<sst xmlns="http://schemas.openxmlformats.org/spreadsheetml/2006/main" count="56" uniqueCount="53">
  <si>
    <t>NOM</t>
  </si>
  <si>
    <t>PRENOM</t>
  </si>
  <si>
    <t>CATEGORIE</t>
  </si>
  <si>
    <t>Sigle établissement :</t>
  </si>
  <si>
    <t>Equipe conforme</t>
  </si>
  <si>
    <t>100m</t>
  </si>
  <si>
    <t>400m</t>
  </si>
  <si>
    <t>Groupe1 - Vitesse</t>
  </si>
  <si>
    <t>Groupe 2 - Haies</t>
  </si>
  <si>
    <t>400h</t>
  </si>
  <si>
    <t>Groupe 3 - Distance</t>
  </si>
  <si>
    <t>200m</t>
  </si>
  <si>
    <t>800m</t>
  </si>
  <si>
    <t>1500m</t>
  </si>
  <si>
    <t>Longueur</t>
  </si>
  <si>
    <t>Hauteur</t>
  </si>
  <si>
    <t>Perche</t>
  </si>
  <si>
    <t>Triple Saut</t>
  </si>
  <si>
    <t>Groupe 5</t>
  </si>
  <si>
    <t>Poids</t>
  </si>
  <si>
    <t>Disque</t>
  </si>
  <si>
    <t>Javelot</t>
  </si>
  <si>
    <t>Marteau</t>
  </si>
  <si>
    <t>Groupe 4</t>
  </si>
  <si>
    <t>COURSES</t>
  </si>
  <si>
    <t>SAUTS</t>
  </si>
  <si>
    <t>LANCERS</t>
  </si>
  <si>
    <t>RELAIS</t>
  </si>
  <si>
    <t>Groupe 6</t>
  </si>
  <si>
    <t>4x100m</t>
  </si>
  <si>
    <t>3 cotations maximum dans le même groupe de courses et dans la même épreuve de sauts et de lancers</t>
  </si>
  <si>
    <t>une équipe se compose de 9 athlètes au maximum et de 5 au minimum respectant les nombres d'épreuves</t>
  </si>
  <si>
    <t>2ème validation - nb athlètes ==&gt;</t>
  </si>
  <si>
    <t>3ème validation - épreuves ==&gt;</t>
  </si>
  <si>
    <t>2ème validation - nombre d'athlètes ==&gt;</t>
  </si>
  <si>
    <t>4ème validation - cotations obligatoires ==&gt;</t>
  </si>
  <si>
    <t>5ème validation - cotations supplémentaires ==&gt;</t>
  </si>
  <si>
    <t>2 cotations obligatoires dans 2 groupes différents (courses), 2 sauts différents et 2 lancers différents + 1 relais obligatoire et maximum</t>
  </si>
  <si>
    <t>3ème validation - nb de cotations maximum ==&gt;</t>
  </si>
  <si>
    <t>5ème validation - cotations supplémentaires  ==&gt;</t>
  </si>
  <si>
    <t>4 cotations supplémentaires maximum en courses (hors relais) , 4 cotations supplémentaires maximum en sauts, 4 cotations supplémentaires maximum en lancers.</t>
  </si>
  <si>
    <t>NOM établissement + Ville :</t>
  </si>
  <si>
    <t>1ère validation - athlète ==&gt;</t>
  </si>
  <si>
    <t>1ère validation 
- athlète</t>
  </si>
  <si>
    <t>D de N</t>
  </si>
  <si>
    <t>ATHLETISME PLEIN AIR CADETS-JUNIORS FEMININS
VERIFICATIONS EQUIPE</t>
  </si>
  <si>
    <t>3 épreuves maximum + 1 relais ET si participation à 1 relais alors 1 épreuve individuelle obligatoire
+ interditction de doubler 2 courses de distances supérieures ou égales à 400m</t>
  </si>
  <si>
    <t>100h</t>
  </si>
  <si>
    <t>6ème validation - nombre total de cotations ==&gt;</t>
  </si>
  <si>
    <t>15 cotations minimum et 18 cotations maximum au total (+ le relais)</t>
  </si>
  <si>
    <t>CADETTE</t>
  </si>
  <si>
    <t>JUNIOR F</t>
  </si>
  <si>
    <t>MODE D'EMPLOI :
1- Ne remplir que les cases grisées.
2- Remplir sigle et établissement.
3- Remplir NOM PRENOM Date de naissance et choisir la catégorie.
4- Mettre la performance pour chaque épreuve réalisée par les élèves (format courses 1'23"45 ou format sauts/lancers 6,78).
5- Quand toutes les cases sont vertes alors votre équipe est conforme (voir au-dessus le résultat final).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</si>
</sst>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\'mm\'\'ss"/>
  </numFmts>
  <fonts count="9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99FF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9" borderId="0" xfId="0" applyFill="1" applyAlignment="1">
      <alignment vertical="center"/>
    </xf>
    <xf numFmtId="0" fontId="0" fillId="9" borderId="0" xfId="0" applyFill="1" applyAlignment="1">
      <alignment horizontal="right" vertical="center"/>
    </xf>
    <xf numFmtId="14" fontId="5" fillId="7" borderId="1" xfId="0" applyNumberFormat="1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14" fontId="5" fillId="7" borderId="34" xfId="0" applyNumberFormat="1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10" borderId="41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64" fontId="6" fillId="7" borderId="15" xfId="0" applyNumberFormat="1" applyFont="1" applyFill="1" applyBorder="1" applyAlignment="1">
      <alignment horizontal="center" vertical="center" shrinkToFit="1"/>
    </xf>
    <xf numFmtId="164" fontId="6" fillId="7" borderId="1" xfId="0" applyNumberFormat="1" applyFont="1" applyFill="1" applyBorder="1" applyAlignment="1">
      <alignment horizontal="center" vertical="center" shrinkToFit="1"/>
    </xf>
    <xf numFmtId="164" fontId="6" fillId="7" borderId="2" xfId="0" applyNumberFormat="1" applyFont="1" applyFill="1" applyBorder="1" applyAlignment="1">
      <alignment horizontal="center" vertical="center" shrinkToFit="1"/>
    </xf>
    <xf numFmtId="164" fontId="6" fillId="7" borderId="14" xfId="0" applyNumberFormat="1" applyFont="1" applyFill="1" applyBorder="1" applyAlignment="1">
      <alignment horizontal="center" vertical="center" shrinkToFit="1"/>
    </xf>
    <xf numFmtId="164" fontId="6" fillId="7" borderId="4" xfId="0" applyNumberFormat="1" applyFont="1" applyFill="1" applyBorder="1" applyAlignment="1">
      <alignment horizontal="center" vertical="center" shrinkToFit="1"/>
    </xf>
    <xf numFmtId="164" fontId="6" fillId="6" borderId="15" xfId="0" applyNumberFormat="1" applyFont="1" applyFill="1" applyBorder="1" applyAlignment="1">
      <alignment horizontal="center" vertical="center" shrinkToFit="1"/>
    </xf>
    <xf numFmtId="164" fontId="6" fillId="6" borderId="1" xfId="0" applyNumberFormat="1" applyFont="1" applyFill="1" applyBorder="1" applyAlignment="1">
      <alignment horizontal="center" vertical="center" shrinkToFit="1"/>
    </xf>
    <xf numFmtId="164" fontId="6" fillId="6" borderId="2" xfId="0" applyNumberFormat="1" applyFont="1" applyFill="1" applyBorder="1" applyAlignment="1">
      <alignment horizontal="center" vertical="center" shrinkToFit="1"/>
    </xf>
    <xf numFmtId="164" fontId="6" fillId="6" borderId="14" xfId="0" applyNumberFormat="1" applyFont="1" applyFill="1" applyBorder="1" applyAlignment="1">
      <alignment horizontal="center" vertical="center" shrinkToFit="1"/>
    </xf>
    <xf numFmtId="164" fontId="6" fillId="6" borderId="4" xfId="0" applyNumberFormat="1" applyFont="1" applyFill="1" applyBorder="1" applyAlignment="1">
      <alignment horizontal="center" vertical="center" shrinkToFit="1"/>
    </xf>
    <xf numFmtId="164" fontId="6" fillId="7" borderId="36" xfId="0" applyNumberFormat="1" applyFont="1" applyFill="1" applyBorder="1" applyAlignment="1">
      <alignment horizontal="center" vertical="center" shrinkToFit="1"/>
    </xf>
    <xf numFmtId="164" fontId="6" fillId="7" borderId="37" xfId="0" applyNumberFormat="1" applyFont="1" applyFill="1" applyBorder="1" applyAlignment="1">
      <alignment horizontal="center" vertical="center" shrinkToFit="1"/>
    </xf>
    <xf numFmtId="164" fontId="6" fillId="7" borderId="43" xfId="0" applyNumberFormat="1" applyFont="1" applyFill="1" applyBorder="1" applyAlignment="1">
      <alignment horizontal="center" vertical="center" shrinkToFit="1"/>
    </xf>
    <xf numFmtId="164" fontId="6" fillId="6" borderId="43" xfId="0" applyNumberFormat="1" applyFont="1" applyFill="1" applyBorder="1" applyAlignment="1">
      <alignment horizontal="center" vertical="center" shrinkToFit="1"/>
    </xf>
    <xf numFmtId="2" fontId="6" fillId="7" borderId="15" xfId="0" applyNumberFormat="1" applyFont="1" applyFill="1" applyBorder="1" applyAlignment="1">
      <alignment horizontal="center" vertical="center" shrinkToFit="1"/>
    </xf>
    <xf numFmtId="2" fontId="6" fillId="7" borderId="1" xfId="0" applyNumberFormat="1" applyFont="1" applyFill="1" applyBorder="1" applyAlignment="1">
      <alignment horizontal="center" vertical="center" shrinkToFit="1"/>
    </xf>
    <xf numFmtId="2" fontId="6" fillId="7" borderId="14" xfId="0" applyNumberFormat="1" applyFont="1" applyFill="1" applyBorder="1" applyAlignment="1">
      <alignment horizontal="center" vertical="center" shrinkToFit="1"/>
    </xf>
    <xf numFmtId="2" fontId="6" fillId="6" borderId="15" xfId="0" applyNumberFormat="1" applyFont="1" applyFill="1" applyBorder="1" applyAlignment="1">
      <alignment horizontal="center" vertical="center" shrinkToFit="1"/>
    </xf>
    <xf numFmtId="2" fontId="6" fillId="6" borderId="1" xfId="0" applyNumberFormat="1" applyFont="1" applyFill="1" applyBorder="1" applyAlignment="1">
      <alignment horizontal="center" vertical="center" shrinkToFit="1"/>
    </xf>
    <xf numFmtId="2" fontId="6" fillId="6" borderId="14" xfId="0" applyNumberFormat="1" applyFont="1" applyFill="1" applyBorder="1" applyAlignment="1">
      <alignment horizontal="center" vertical="center" shrinkToFit="1"/>
    </xf>
    <xf numFmtId="0" fontId="5" fillId="7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7" borderId="34" xfId="0" applyFont="1" applyFill="1" applyBorder="1" applyAlignment="1">
      <alignment horizontal="center" vertical="center" shrinkToFit="1"/>
    </xf>
    <xf numFmtId="0" fontId="0" fillId="9" borderId="0" xfId="0" applyFill="1" applyAlignment="1">
      <alignment horizontal="right" vertical="center"/>
    </xf>
    <xf numFmtId="0" fontId="0" fillId="9" borderId="17" xfId="0" applyFill="1" applyBorder="1" applyAlignment="1">
      <alignment horizontal="right" vertical="center"/>
    </xf>
    <xf numFmtId="0" fontId="0" fillId="10" borderId="0" xfId="0" applyFill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0" fillId="0" borderId="38" xfId="0" applyNumberFormat="1" applyBorder="1" applyAlignment="1">
      <alignment horizontal="left" vertical="top" wrapText="1"/>
    </xf>
    <xf numFmtId="49" fontId="0" fillId="0" borderId="39" xfId="0" applyNumberFormat="1" applyBorder="1" applyAlignment="1">
      <alignment horizontal="left" vertical="top" wrapText="1"/>
    </xf>
    <xf numFmtId="49" fontId="0" fillId="0" borderId="40" xfId="0" applyNumberFormat="1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49" fontId="0" fillId="0" borderId="19" xfId="0" applyNumberFormat="1" applyBorder="1" applyAlignment="1">
      <alignment horizontal="left" vertical="top" wrapText="1"/>
    </xf>
    <xf numFmtId="49" fontId="0" fillId="0" borderId="20" xfId="0" applyNumberForma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39" xfId="0" applyFill="1" applyBorder="1" applyAlignment="1">
      <alignment horizontal="right" vertical="center"/>
    </xf>
    <xf numFmtId="0" fontId="0" fillId="4" borderId="40" xfId="0" applyFill="1" applyBorder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0" fillId="5" borderId="17" xfId="0" applyFill="1" applyBorder="1" applyAlignment="1">
      <alignment horizontal="right" vertical="center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E72F9-41D6-4CF7-A5A8-51AC968D3453}">
  <sheetPr>
    <pageSetUpPr fitToPage="1"/>
  </sheetPr>
  <dimension ref="A1:AA30"/>
  <sheetViews>
    <sheetView tabSelected="1" topLeftCell="A4" zoomScale="77" zoomScaleNormal="100" workbookViewId="0">
      <selection activeCell="A7" sqref="A7"/>
    </sheetView>
  </sheetViews>
  <sheetFormatPr baseColWidth="10" defaultRowHeight="14.4" x14ac:dyDescent="0.55000000000000004"/>
  <cols>
    <col min="1" max="1" width="5.7890625" customWidth="1"/>
    <col min="2" max="2" width="17.05078125" customWidth="1"/>
    <col min="3" max="3" width="14.734375" customWidth="1"/>
    <col min="4" max="4" width="10.15625" bestFit="1" customWidth="1"/>
    <col min="5" max="5" width="16.05078125" customWidth="1"/>
    <col min="6" max="6" width="8.68359375" customWidth="1"/>
    <col min="7" max="7" width="8.83984375" customWidth="1"/>
    <col min="8" max="8" width="9.1015625" customWidth="1"/>
    <col min="9" max="9" width="8.15625" customWidth="1"/>
    <col min="10" max="10" width="7.3671875" customWidth="1"/>
    <col min="11" max="11" width="8.3125" customWidth="1"/>
    <col min="12" max="12" width="8.7890625" customWidth="1"/>
    <col min="13" max="13" width="8.47265625" bestFit="1" customWidth="1"/>
    <col min="14" max="14" width="7.41796875" bestFit="1" customWidth="1"/>
    <col min="15" max="15" width="6.5234375" bestFit="1" customWidth="1"/>
    <col min="16" max="16" width="9.5234375" bestFit="1" customWidth="1"/>
    <col min="17" max="17" width="5.3125" bestFit="1" customWidth="1"/>
    <col min="18" max="18" width="6.5234375" bestFit="1" customWidth="1"/>
    <col min="19" max="19" width="6.62890625" bestFit="1" customWidth="1"/>
    <col min="20" max="20" width="7.68359375" bestFit="1" customWidth="1"/>
    <col min="21" max="21" width="8.20703125" bestFit="1" customWidth="1"/>
    <col min="23" max="23" width="2.1015625" customWidth="1"/>
  </cols>
  <sheetData>
    <row r="1" spans="1:27" ht="66.599999999999994" customHeight="1" thickTop="1" thickBot="1" x14ac:dyDescent="1.25">
      <c r="A1" s="90" t="s">
        <v>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2"/>
    </row>
    <row r="2" spans="1:27" ht="31.2" customHeight="1" thickTop="1" x14ac:dyDescent="1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7" ht="23.4" customHeight="1" x14ac:dyDescent="0.55000000000000004">
      <c r="A3" s="3" t="s">
        <v>3</v>
      </c>
      <c r="B3" s="4"/>
      <c r="C3" s="102"/>
      <c r="D3" s="103"/>
      <c r="F3" s="6" t="s">
        <v>41</v>
      </c>
      <c r="G3" s="2"/>
      <c r="H3" s="31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3"/>
    </row>
    <row r="4" spans="1:27" ht="23.4" customHeight="1" x14ac:dyDescent="0.55000000000000004">
      <c r="A4" s="46"/>
      <c r="B4" s="47"/>
      <c r="C4" s="50"/>
      <c r="D4" s="50"/>
      <c r="F4" s="48"/>
      <c r="G4" s="16"/>
      <c r="H4" s="49"/>
      <c r="I4" s="49"/>
      <c r="J4" s="49"/>
      <c r="K4" s="49"/>
      <c r="L4" s="49"/>
      <c r="M4" s="49"/>
      <c r="N4" s="49"/>
    </row>
    <row r="5" spans="1:27" ht="23.1" x14ac:dyDescent="0.55000000000000004">
      <c r="A5" s="114" t="s">
        <v>4</v>
      </c>
      <c r="B5" s="115"/>
      <c r="C5" s="116"/>
    </row>
    <row r="6" spans="1:27" s="5" customFormat="1" ht="30" customHeight="1" x14ac:dyDescent="0.55000000000000004">
      <c r="A6" s="117" t="str">
        <f>IF((OR(V17="NON",V18="NON",V19="NON",V20="NON",V21="NON",V22="NON",V23="NON",V24="NON",V25="NON",D15="NON",F26="NON",I26="NON",K26="NON",M26="NON",N26="NON",O26="NON",P26="NON",Q26="NON",R26="NON",S26="NON",T26="NON",U26="NON",F27="NON",M27="NON",Q27="NON",U27="NON",F28="NON",M28="NON",Q28="NON",G29="NON",D15="NON")),"NON","OUI")</f>
        <v>NON</v>
      </c>
      <c r="B6" s="118"/>
      <c r="C6" s="119"/>
      <c r="E6" s="7"/>
      <c r="F6" s="7"/>
      <c r="G6" s="7"/>
      <c r="H6" s="8" t="s">
        <v>42</v>
      </c>
      <c r="I6" s="104" t="s">
        <v>46</v>
      </c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</row>
    <row r="7" spans="1:27" s="5" customFormat="1" ht="30" customHeight="1" thickBot="1" x14ac:dyDescent="0.6">
      <c r="E7" s="9"/>
      <c r="F7" s="9"/>
      <c r="G7" s="9"/>
      <c r="H7" s="10" t="s">
        <v>34</v>
      </c>
      <c r="I7" s="121" t="s">
        <v>31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</row>
    <row r="8" spans="1:27" s="5" customFormat="1" ht="30" customHeight="1" thickTop="1" x14ac:dyDescent="0.55000000000000004">
      <c r="A8" s="105" t="s">
        <v>52</v>
      </c>
      <c r="B8" s="106"/>
      <c r="C8" s="107"/>
      <c r="E8" s="11"/>
      <c r="F8" s="11"/>
      <c r="G8" s="11"/>
      <c r="H8" s="12" t="s">
        <v>38</v>
      </c>
      <c r="I8" s="121" t="s">
        <v>30</v>
      </c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</row>
    <row r="9" spans="1:27" s="5" customFormat="1" ht="30" customHeight="1" x14ac:dyDescent="0.55000000000000004">
      <c r="A9" s="108"/>
      <c r="B9" s="109"/>
      <c r="C9" s="110"/>
      <c r="E9" s="13"/>
      <c r="F9" s="13"/>
      <c r="G9" s="13"/>
      <c r="H9" s="14" t="s">
        <v>35</v>
      </c>
      <c r="I9" s="121" t="s">
        <v>37</v>
      </c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</row>
    <row r="10" spans="1:27" s="5" customFormat="1" ht="30" customHeight="1" x14ac:dyDescent="0.55000000000000004">
      <c r="A10" s="108"/>
      <c r="B10" s="109"/>
      <c r="C10" s="110"/>
      <c r="E10" s="34"/>
      <c r="F10" s="34"/>
      <c r="G10" s="34"/>
      <c r="H10" s="35" t="s">
        <v>39</v>
      </c>
      <c r="I10" s="104" t="s">
        <v>40</v>
      </c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</row>
    <row r="11" spans="1:27" ht="30" customHeight="1" x14ac:dyDescent="0.55000000000000004">
      <c r="A11" s="108"/>
      <c r="B11" s="109"/>
      <c r="C11" s="110"/>
      <c r="E11" s="78" t="s">
        <v>48</v>
      </c>
      <c r="F11" s="78"/>
      <c r="G11" s="78"/>
      <c r="H11" s="78"/>
      <c r="I11" s="121" t="s">
        <v>49</v>
      </c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5"/>
      <c r="Y11" s="5"/>
      <c r="Z11" s="5"/>
      <c r="AA11" s="5"/>
    </row>
    <row r="12" spans="1:27" x14ac:dyDescent="0.55000000000000004">
      <c r="A12" s="108"/>
      <c r="B12" s="109"/>
      <c r="C12" s="110"/>
    </row>
    <row r="13" spans="1:27" ht="27" customHeight="1" thickBot="1" x14ac:dyDescent="0.6">
      <c r="A13" s="111"/>
      <c r="B13" s="112"/>
      <c r="C13" s="113"/>
    </row>
    <row r="14" spans="1:27" ht="30" customHeight="1" thickTop="1" thickBot="1" x14ac:dyDescent="0.6">
      <c r="D14" s="16"/>
      <c r="E14" s="16"/>
      <c r="F14" s="99" t="s">
        <v>24</v>
      </c>
      <c r="G14" s="100"/>
      <c r="H14" s="100"/>
      <c r="I14" s="100"/>
      <c r="J14" s="100"/>
      <c r="K14" s="100"/>
      <c r="L14" s="100"/>
      <c r="M14" s="99" t="s">
        <v>25</v>
      </c>
      <c r="N14" s="100"/>
      <c r="O14" s="100"/>
      <c r="P14" s="101"/>
      <c r="Q14" s="99" t="s">
        <v>26</v>
      </c>
      <c r="R14" s="100"/>
      <c r="S14" s="100"/>
      <c r="T14" s="101"/>
      <c r="U14" s="42" t="s">
        <v>27</v>
      </c>
    </row>
    <row r="15" spans="1:27" ht="30" customHeight="1" thickTop="1" thickBot="1" x14ac:dyDescent="0.6">
      <c r="A15" s="120" t="s">
        <v>32</v>
      </c>
      <c r="B15" s="120"/>
      <c r="C15" s="120"/>
      <c r="D15" s="21" t="str">
        <f>IF((COUNTIF(V17:W25,"OUI")&gt;=5),"OUI","NON")</f>
        <v>NON</v>
      </c>
      <c r="E15" s="16"/>
      <c r="F15" s="93" t="s">
        <v>7</v>
      </c>
      <c r="G15" s="94"/>
      <c r="H15" s="94"/>
      <c r="I15" s="95" t="s">
        <v>8</v>
      </c>
      <c r="J15" s="96"/>
      <c r="K15" s="97" t="s">
        <v>10</v>
      </c>
      <c r="L15" s="98"/>
      <c r="M15" s="99" t="s">
        <v>23</v>
      </c>
      <c r="N15" s="100"/>
      <c r="O15" s="100"/>
      <c r="P15" s="101"/>
      <c r="Q15" s="99" t="s">
        <v>18</v>
      </c>
      <c r="R15" s="100"/>
      <c r="S15" s="100"/>
      <c r="T15" s="101"/>
      <c r="U15" s="42" t="s">
        <v>28</v>
      </c>
    </row>
    <row r="16" spans="1:27" ht="30" customHeight="1" thickTop="1" thickBot="1" x14ac:dyDescent="0.6">
      <c r="A16" s="16"/>
      <c r="B16" s="24" t="s">
        <v>0</v>
      </c>
      <c r="C16" s="22" t="s">
        <v>1</v>
      </c>
      <c r="D16" s="22" t="s">
        <v>44</v>
      </c>
      <c r="E16" s="23" t="s">
        <v>2</v>
      </c>
      <c r="F16" s="18" t="s">
        <v>5</v>
      </c>
      <c r="G16" s="1" t="s">
        <v>11</v>
      </c>
      <c r="H16" s="17" t="s">
        <v>6</v>
      </c>
      <c r="I16" s="18" t="s">
        <v>47</v>
      </c>
      <c r="J16" s="20" t="s">
        <v>9</v>
      </c>
      <c r="K16" s="15" t="s">
        <v>12</v>
      </c>
      <c r="L16" s="1" t="s">
        <v>13</v>
      </c>
      <c r="M16" s="18" t="s">
        <v>14</v>
      </c>
      <c r="N16" s="1" t="s">
        <v>15</v>
      </c>
      <c r="O16" s="1" t="s">
        <v>16</v>
      </c>
      <c r="P16" s="20" t="s">
        <v>17</v>
      </c>
      <c r="Q16" s="18" t="s">
        <v>19</v>
      </c>
      <c r="R16" s="1" t="s">
        <v>20</v>
      </c>
      <c r="S16" s="1" t="s">
        <v>21</v>
      </c>
      <c r="T16" s="20" t="s">
        <v>22</v>
      </c>
      <c r="U16" s="43" t="s">
        <v>29</v>
      </c>
      <c r="V16" s="84" t="s">
        <v>43</v>
      </c>
      <c r="W16" s="85"/>
    </row>
    <row r="17" spans="1:23" ht="30" customHeight="1" thickTop="1" x14ac:dyDescent="0.55000000000000004">
      <c r="A17" s="28">
        <v>1</v>
      </c>
      <c r="B17" s="73"/>
      <c r="C17" s="73"/>
      <c r="D17" s="36"/>
      <c r="E17" s="37"/>
      <c r="F17" s="53"/>
      <c r="G17" s="54"/>
      <c r="H17" s="55"/>
      <c r="I17" s="53"/>
      <c r="J17" s="56"/>
      <c r="K17" s="57"/>
      <c r="L17" s="54"/>
      <c r="M17" s="67"/>
      <c r="N17" s="68"/>
      <c r="O17" s="68"/>
      <c r="P17" s="69"/>
      <c r="Q17" s="67"/>
      <c r="R17" s="68"/>
      <c r="S17" s="68"/>
      <c r="T17" s="69"/>
      <c r="U17" s="65"/>
      <c r="V17" s="82" t="str">
        <f>IF(B17="","en attente",IF(COUNTA(F17:T17)=0,"NON",IF(COUNTA(F17:T17)&gt;3,"NON",IF(COUNTA(F17:L17)&gt;2,"NON",IF(COUNTA(H17,J17:L17)&gt;1,"NON",IF(AND((COUNTA(U17:U17)=1),(COUNTA(F17:T17)=0)),"NON",IF(COUNTA(F17:H17)&gt;1,"NON",IF(COUNTA(I17:J17)&gt;1,"NON",IF(COUNTA(K17:L17)&gt;1,"NON",IF(COUNTA(M17:P17)&gt;2,"NON",IF(COUNTA(Q17:T17)&gt;2,"NON","OUI")))))))))))</f>
        <v>en attente</v>
      </c>
      <c r="W17" s="83"/>
    </row>
    <row r="18" spans="1:23" ht="30" customHeight="1" x14ac:dyDescent="0.55000000000000004">
      <c r="A18" s="19">
        <v>2</v>
      </c>
      <c r="B18" s="74"/>
      <c r="C18" s="74"/>
      <c r="D18" s="38"/>
      <c r="E18" s="39"/>
      <c r="F18" s="58"/>
      <c r="G18" s="59"/>
      <c r="H18" s="60"/>
      <c r="I18" s="58"/>
      <c r="J18" s="61"/>
      <c r="K18" s="62"/>
      <c r="L18" s="59"/>
      <c r="M18" s="70"/>
      <c r="N18" s="71"/>
      <c r="O18" s="71"/>
      <c r="P18" s="72"/>
      <c r="Q18" s="70"/>
      <c r="R18" s="71"/>
      <c r="S18" s="71"/>
      <c r="T18" s="72"/>
      <c r="U18" s="66"/>
      <c r="V18" s="82" t="str">
        <f t="shared" ref="V18:V25" si="0">IF(B18="","en attente",IF(COUNTA(F18:T18)=0,"NON",IF(COUNTA(F18:T18)&gt;3,"NON",IF(COUNTA(F18:L18)&gt;2,"NON",IF(COUNTA(H18,J18:L18)&gt;1,"NON",IF(AND((COUNTA(U18:U18)=1),(COUNTA(F18:T18)=0)),"NON",IF(COUNTA(F18:H18)&gt;1,"NON",IF(COUNTA(I18:J18)&gt;1,"NON",IF(COUNTA(K18:L18)&gt;1,"NON",IF(COUNTA(M18:P18)&gt;2,"NON",IF(COUNTA(Q18:T18)&gt;2,"NON","OUI")))))))))))</f>
        <v>en attente</v>
      </c>
      <c r="W18" s="83"/>
    </row>
    <row r="19" spans="1:23" ht="30" customHeight="1" x14ac:dyDescent="0.55000000000000004">
      <c r="A19" s="29">
        <v>3</v>
      </c>
      <c r="B19" s="73"/>
      <c r="C19" s="73"/>
      <c r="D19" s="36"/>
      <c r="E19" s="37"/>
      <c r="F19" s="53"/>
      <c r="G19" s="54"/>
      <c r="H19" s="55"/>
      <c r="I19" s="53"/>
      <c r="J19" s="56"/>
      <c r="K19" s="57"/>
      <c r="L19" s="54"/>
      <c r="M19" s="67"/>
      <c r="N19" s="68"/>
      <c r="O19" s="68"/>
      <c r="P19" s="69"/>
      <c r="Q19" s="67"/>
      <c r="R19" s="68"/>
      <c r="S19" s="68"/>
      <c r="T19" s="69"/>
      <c r="U19" s="65"/>
      <c r="V19" s="82" t="str">
        <f t="shared" si="0"/>
        <v>en attente</v>
      </c>
      <c r="W19" s="83"/>
    </row>
    <row r="20" spans="1:23" ht="30" customHeight="1" x14ac:dyDescent="0.55000000000000004">
      <c r="A20" s="19">
        <v>4</v>
      </c>
      <c r="B20" s="74"/>
      <c r="C20" s="74"/>
      <c r="D20" s="38"/>
      <c r="E20" s="39"/>
      <c r="F20" s="58"/>
      <c r="G20" s="59"/>
      <c r="H20" s="60"/>
      <c r="I20" s="58"/>
      <c r="J20" s="61"/>
      <c r="K20" s="62"/>
      <c r="L20" s="59"/>
      <c r="M20" s="70"/>
      <c r="N20" s="71"/>
      <c r="O20" s="71"/>
      <c r="P20" s="72"/>
      <c r="Q20" s="70"/>
      <c r="R20" s="71"/>
      <c r="S20" s="71"/>
      <c r="T20" s="72"/>
      <c r="U20" s="66"/>
      <c r="V20" s="82" t="str">
        <f t="shared" si="0"/>
        <v>en attente</v>
      </c>
      <c r="W20" s="83"/>
    </row>
    <row r="21" spans="1:23" ht="30" customHeight="1" x14ac:dyDescent="0.55000000000000004">
      <c r="A21" s="29">
        <v>5</v>
      </c>
      <c r="B21" s="73"/>
      <c r="C21" s="73"/>
      <c r="D21" s="36"/>
      <c r="E21" s="37"/>
      <c r="F21" s="53"/>
      <c r="G21" s="54"/>
      <c r="H21" s="55"/>
      <c r="I21" s="53"/>
      <c r="J21" s="56"/>
      <c r="K21" s="57"/>
      <c r="L21" s="54"/>
      <c r="M21" s="67"/>
      <c r="N21" s="68"/>
      <c r="O21" s="68"/>
      <c r="P21" s="69"/>
      <c r="Q21" s="67"/>
      <c r="R21" s="68"/>
      <c r="S21" s="68"/>
      <c r="T21" s="69"/>
      <c r="U21" s="65"/>
      <c r="V21" s="82" t="str">
        <f t="shared" si="0"/>
        <v>en attente</v>
      </c>
      <c r="W21" s="83"/>
    </row>
    <row r="22" spans="1:23" ht="30" customHeight="1" x14ac:dyDescent="0.55000000000000004">
      <c r="A22" s="19">
        <v>6</v>
      </c>
      <c r="B22" s="74"/>
      <c r="C22" s="74"/>
      <c r="D22" s="38"/>
      <c r="E22" s="39"/>
      <c r="F22" s="58"/>
      <c r="G22" s="59"/>
      <c r="H22" s="60"/>
      <c r="I22" s="58"/>
      <c r="J22" s="61"/>
      <c r="K22" s="62"/>
      <c r="L22" s="59"/>
      <c r="M22" s="70"/>
      <c r="N22" s="71"/>
      <c r="O22" s="71"/>
      <c r="P22" s="72"/>
      <c r="Q22" s="70"/>
      <c r="R22" s="71"/>
      <c r="S22" s="71"/>
      <c r="T22" s="72"/>
      <c r="U22" s="66"/>
      <c r="V22" s="82" t="str">
        <f t="shared" si="0"/>
        <v>en attente</v>
      </c>
      <c r="W22" s="83"/>
    </row>
    <row r="23" spans="1:23" ht="30" customHeight="1" x14ac:dyDescent="0.55000000000000004">
      <c r="A23" s="29">
        <v>7</v>
      </c>
      <c r="B23" s="73"/>
      <c r="C23" s="73"/>
      <c r="D23" s="36"/>
      <c r="E23" s="37"/>
      <c r="F23" s="53"/>
      <c r="G23" s="54"/>
      <c r="H23" s="55"/>
      <c r="I23" s="53"/>
      <c r="J23" s="56"/>
      <c r="K23" s="57"/>
      <c r="L23" s="54"/>
      <c r="M23" s="67"/>
      <c r="N23" s="68"/>
      <c r="O23" s="68"/>
      <c r="P23" s="69"/>
      <c r="Q23" s="67"/>
      <c r="R23" s="68"/>
      <c r="S23" s="68"/>
      <c r="T23" s="69"/>
      <c r="U23" s="65"/>
      <c r="V23" s="82" t="str">
        <f t="shared" si="0"/>
        <v>en attente</v>
      </c>
      <c r="W23" s="83"/>
    </row>
    <row r="24" spans="1:23" ht="30" customHeight="1" x14ac:dyDescent="0.55000000000000004">
      <c r="A24" s="19">
        <v>8</v>
      </c>
      <c r="B24" s="74"/>
      <c r="C24" s="74"/>
      <c r="D24" s="38"/>
      <c r="E24" s="39"/>
      <c r="F24" s="58"/>
      <c r="G24" s="59"/>
      <c r="H24" s="60"/>
      <c r="I24" s="58"/>
      <c r="J24" s="61"/>
      <c r="K24" s="62"/>
      <c r="L24" s="59"/>
      <c r="M24" s="70"/>
      <c r="N24" s="71"/>
      <c r="O24" s="71"/>
      <c r="P24" s="72"/>
      <c r="Q24" s="70"/>
      <c r="R24" s="71"/>
      <c r="S24" s="71"/>
      <c r="T24" s="72"/>
      <c r="U24" s="66"/>
      <c r="V24" s="82" t="str">
        <f t="shared" si="0"/>
        <v>en attente</v>
      </c>
      <c r="W24" s="83"/>
    </row>
    <row r="25" spans="1:23" ht="30" customHeight="1" thickBot="1" x14ac:dyDescent="0.6">
      <c r="A25" s="30">
        <v>9</v>
      </c>
      <c r="B25" s="75"/>
      <c r="C25" s="75"/>
      <c r="D25" s="40"/>
      <c r="E25" s="41"/>
      <c r="F25" s="53"/>
      <c r="G25" s="54"/>
      <c r="H25" s="55"/>
      <c r="I25" s="63"/>
      <c r="J25" s="64"/>
      <c r="K25" s="57"/>
      <c r="L25" s="54"/>
      <c r="M25" s="67"/>
      <c r="N25" s="68"/>
      <c r="O25" s="68"/>
      <c r="P25" s="69"/>
      <c r="Q25" s="67"/>
      <c r="R25" s="68"/>
      <c r="S25" s="68"/>
      <c r="T25" s="69"/>
      <c r="U25" s="65"/>
      <c r="V25" s="82" t="str">
        <f t="shared" si="0"/>
        <v>en attente</v>
      </c>
      <c r="W25" s="83"/>
    </row>
    <row r="26" spans="1:23" ht="30" customHeight="1" thickTop="1" thickBot="1" x14ac:dyDescent="0.6">
      <c r="C26" s="122" t="s">
        <v>33</v>
      </c>
      <c r="D26" s="122"/>
      <c r="E26" s="123"/>
      <c r="F26" s="87" t="str">
        <f>IF(COUNTA(F17:H25)&gt;3,"NON","OUI")</f>
        <v>OUI</v>
      </c>
      <c r="G26" s="88"/>
      <c r="H26" s="89"/>
      <c r="I26" s="87" t="str">
        <f>IF(COUNTA(I17:J25)&gt;3,"NON","OUI")</f>
        <v>OUI</v>
      </c>
      <c r="J26" s="89"/>
      <c r="K26" s="87" t="str">
        <f>IF(COUNTA(K17:L25)&gt;3,"NON","OUI")</f>
        <v>OUI</v>
      </c>
      <c r="L26" s="88"/>
      <c r="M26" s="25" t="str">
        <f>IF(COUNTA(M17:M25)&gt;3,"NON","OUI")</f>
        <v>OUI</v>
      </c>
      <c r="N26" s="26" t="str">
        <f t="shared" ref="N26:T26" si="1">IF(COUNTA(N17:N25)&gt;3,"NON","OUI")</f>
        <v>OUI</v>
      </c>
      <c r="O26" s="26" t="str">
        <f t="shared" si="1"/>
        <v>OUI</v>
      </c>
      <c r="P26" s="27" t="str">
        <f t="shared" si="1"/>
        <v>OUI</v>
      </c>
      <c r="Q26" s="25" t="str">
        <f t="shared" si="1"/>
        <v>OUI</v>
      </c>
      <c r="R26" s="26" t="str">
        <f t="shared" si="1"/>
        <v>OUI</v>
      </c>
      <c r="S26" s="26" t="str">
        <f t="shared" si="1"/>
        <v>OUI</v>
      </c>
      <c r="T26" s="27" t="str">
        <f t="shared" si="1"/>
        <v>OUI</v>
      </c>
      <c r="U26" s="44" t="str">
        <f>IF(COUNTA(U17:U25)=0,"NON",IF(COUNTA(U17:U25)&lt;4,"NON",(IF(COUNTA(U17:U25)&gt;6,"NON","OUI"))))</f>
        <v>NON</v>
      </c>
    </row>
    <row r="27" spans="1:23" ht="30" customHeight="1" thickTop="1" thickBot="1" x14ac:dyDescent="0.6">
      <c r="C27" s="124" t="s">
        <v>35</v>
      </c>
      <c r="D27" s="124"/>
      <c r="E27" s="125"/>
      <c r="F27" s="86" t="str">
        <f>IF((AND(COUNTA(F17:H25)&gt;=1,COUNTA(I17:J25)&gt;=1)),"OUI",IF((AND(COUNTA(F17:H25)&gt;=1,COUNTA(K17:L25)&gt;=1)),"OUI",IF((AND(COUNTA(I17:J25)&gt;=1,COUNTA(K17:L25)&gt;=1)),"OUI","NON")))</f>
        <v>NON</v>
      </c>
      <c r="G27" s="82"/>
      <c r="H27" s="82"/>
      <c r="I27" s="82"/>
      <c r="J27" s="82"/>
      <c r="K27" s="82"/>
      <c r="L27" s="82"/>
      <c r="M27" s="79" t="str">
        <f>IF((AND(COUNTA(M17:M25)&gt;=1,COUNTA(N17:N25)&gt;=1)),"OUI",IF((AND(COUNTA(M17:M25)&gt;=1,COUNTA(O17:O25)&gt;=1)),"OUI",IF((AND(COUNTA(M17:M25)&gt;=1,COUNTA(P17:P25)&gt;=1)),"OUI",IF((AND(COUNTA(N17:N25)&gt;=1,COUNTA(O17:O25)&gt;=1)),"OUI",IF((AND(COUNTA(N17:N25)&gt;=1,COUNTA(P17:P25)&gt;=1)),"OUI",IF((AND(COUNTA(O17:O25)&gt;=1,COUNTA(P17:P25)&gt;=1)),"OUI","NON"))))))</f>
        <v>NON</v>
      </c>
      <c r="N27" s="80"/>
      <c r="O27" s="80"/>
      <c r="P27" s="81"/>
      <c r="Q27" s="79" t="str">
        <f>IF((AND(COUNTA(Q17:Q25)&gt;=1,COUNTA(R17:R25)&gt;=1)),"OUI",IF((AND(COUNTA(Q17:Q25)&gt;=1,COUNTA(S17:S25)&gt;=1)),"OUI",IF((AND(COUNTA(Q17:Q25)&gt;=1,COUNTA(T17:T25)&gt;=1)),"OUI",IF((AND(COUNTA(R17:R25)&gt;=1,COUNTA(S17:S25)&gt;=1)),"OUI",IF((AND(COUNTA(R17:R25)&gt;=1,COUNTA(T17:T25)&gt;=1)),"OUI",IF((AND(COUNTA(S17:S25)&gt;=1,COUNTA(T17:T25)&gt;=1)),"OUI","NON"))))))</f>
        <v>NON</v>
      </c>
      <c r="R27" s="80"/>
      <c r="S27" s="80"/>
      <c r="T27" s="81"/>
      <c r="U27" s="45" t="str">
        <f>IF(U26="NON","NON","OUI")</f>
        <v>NON</v>
      </c>
    </row>
    <row r="28" spans="1:23" ht="30" customHeight="1" thickTop="1" thickBot="1" x14ac:dyDescent="0.6">
      <c r="C28" s="76" t="s">
        <v>36</v>
      </c>
      <c r="D28" s="76"/>
      <c r="E28" s="77"/>
      <c r="F28" s="79" t="str">
        <f>IF(AND(F27="OUI",COUNTA(F17:L25)&lt;=6),"OUI","NON")</f>
        <v>NON</v>
      </c>
      <c r="G28" s="80"/>
      <c r="H28" s="80"/>
      <c r="I28" s="80"/>
      <c r="J28" s="80"/>
      <c r="K28" s="80"/>
      <c r="L28" s="80"/>
      <c r="M28" s="79" t="str">
        <f>IF(AND(M27="OUI",COUNTA(M17:P25)&lt;=6),"OUI","NON")</f>
        <v>NON</v>
      </c>
      <c r="N28" s="80"/>
      <c r="O28" s="80"/>
      <c r="P28" s="81"/>
      <c r="Q28" s="79" t="str">
        <f>IF(AND(Q27="OUI",COUNTA(Q17:T25)&lt;=6),"OUI","NON")</f>
        <v>NON</v>
      </c>
      <c r="R28" s="80"/>
      <c r="S28" s="80"/>
      <c r="T28" s="81"/>
      <c r="U28" s="5"/>
    </row>
    <row r="29" spans="1:23" ht="30" customHeight="1" thickTop="1" thickBot="1" x14ac:dyDescent="0.6">
      <c r="A29" s="5"/>
      <c r="C29" s="78" t="s">
        <v>48</v>
      </c>
      <c r="D29" s="78"/>
      <c r="E29" s="78"/>
      <c r="F29" s="51">
        <f>COUNTA(F17:T25)</f>
        <v>0</v>
      </c>
      <c r="G29" s="79" t="str">
        <f>IF(COUNTA(F17:T25)&lt;15,"NON",IF(COUNTA(F17:T25)&gt;18,"NON","OUI"))</f>
        <v>NON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1"/>
      <c r="U29" s="52"/>
    </row>
    <row r="30" spans="1:23" ht="14.7" thickTop="1" x14ac:dyDescent="0.55000000000000004"/>
  </sheetData>
  <mergeCells count="46">
    <mergeCell ref="A8:C13"/>
    <mergeCell ref="M28:P28"/>
    <mergeCell ref="Q28:T28"/>
    <mergeCell ref="A5:C5"/>
    <mergeCell ref="A6:C6"/>
    <mergeCell ref="A15:C15"/>
    <mergeCell ref="Q27:T27"/>
    <mergeCell ref="F28:L28"/>
    <mergeCell ref="I7:W7"/>
    <mergeCell ref="I8:W8"/>
    <mergeCell ref="I9:W9"/>
    <mergeCell ref="I10:W10"/>
    <mergeCell ref="E11:H11"/>
    <mergeCell ref="I11:W11"/>
    <mergeCell ref="C26:E26"/>
    <mergeCell ref="C27:E27"/>
    <mergeCell ref="A1:W1"/>
    <mergeCell ref="V17:W17"/>
    <mergeCell ref="V18:W18"/>
    <mergeCell ref="V19:W19"/>
    <mergeCell ref="V20:W20"/>
    <mergeCell ref="F15:H15"/>
    <mergeCell ref="I15:J15"/>
    <mergeCell ref="K15:L15"/>
    <mergeCell ref="M15:P15"/>
    <mergeCell ref="Q15:T15"/>
    <mergeCell ref="F14:L14"/>
    <mergeCell ref="M14:P14"/>
    <mergeCell ref="Q14:T14"/>
    <mergeCell ref="I3:V3"/>
    <mergeCell ref="C3:D3"/>
    <mergeCell ref="I6:W6"/>
    <mergeCell ref="V16:W16"/>
    <mergeCell ref="F27:L27"/>
    <mergeCell ref="M27:P27"/>
    <mergeCell ref="F26:H26"/>
    <mergeCell ref="I26:J26"/>
    <mergeCell ref="K26:L26"/>
    <mergeCell ref="V21:W21"/>
    <mergeCell ref="V22:W22"/>
    <mergeCell ref="V23:W23"/>
    <mergeCell ref="C28:E28"/>
    <mergeCell ref="C29:E29"/>
    <mergeCell ref="G29:T29"/>
    <mergeCell ref="V24:W24"/>
    <mergeCell ref="V25:W25"/>
  </mergeCells>
  <conditionalFormatting sqref="A6 F26:U28">
    <cfRule type="containsText" dxfId="7" priority="10" operator="containsText" text="OUI">
      <formula>NOT(ISERROR(SEARCH("OUI",A6)))</formula>
    </cfRule>
    <cfRule type="containsText" dxfId="6" priority="11" operator="containsText" text="NON">
      <formula>NOT(ISERROR(SEARCH("NON",A6)))</formula>
    </cfRule>
  </conditionalFormatting>
  <conditionalFormatting sqref="V17:V25">
    <cfRule type="containsText" dxfId="5" priority="8" operator="containsText" text="OUI">
      <formula>NOT(ISERROR(SEARCH("OUI",V17)))</formula>
    </cfRule>
    <cfRule type="containsText" dxfId="4" priority="9" operator="containsText" text="NON">
      <formula>NOT(ISERROR(SEARCH("NON",V17)))</formula>
    </cfRule>
  </conditionalFormatting>
  <conditionalFormatting sqref="D15">
    <cfRule type="containsText" dxfId="3" priority="6" operator="containsText" text="OUI">
      <formula>NOT(ISERROR(SEARCH("OUI",D15)))</formula>
    </cfRule>
    <cfRule type="containsText" dxfId="2" priority="7" operator="containsText" text="NON">
      <formula>NOT(ISERROR(SEARCH("NON",D15)))</formula>
    </cfRule>
  </conditionalFormatting>
  <conditionalFormatting sqref="G29 U29">
    <cfRule type="containsText" dxfId="1" priority="2" operator="containsText" text="OUI">
      <formula>NOT(ISERROR(SEARCH("OUI",G29)))</formula>
    </cfRule>
    <cfRule type="containsText" dxfId="0" priority="3" operator="containsText" text="NON">
      <formula>NOT(ISERROR(SEARCH("NON",G29)))</formula>
    </cfRule>
  </conditionalFormatting>
  <printOptions horizontalCentered="1" verticalCentered="1"/>
  <pageMargins left="0.19685039370078741" right="0.19685039370078741" top="0" bottom="0" header="0" footer="0"/>
  <pageSetup paperSize="9" scale="69" orientation="landscape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209E62-B86B-46D2-AA00-134156C9D021}">
          <x14:formula1>
            <xm:f>'VALIDATIONS DE DONNEES'!$A$2:$A$3</xm:f>
          </x14:formula1>
          <xm:sqref>E17:E25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0EFF4-03F5-4308-82A0-D49729BF3838}">
  <dimension ref="A1:A3"/>
  <sheetViews>
    <sheetView workbookViewId="0">
      <selection activeCell="A4" sqref="A4"/>
    </sheetView>
  </sheetViews>
  <sheetFormatPr baseColWidth="10" defaultRowHeight="14.4" x14ac:dyDescent="0.55000000000000004"/>
  <sheetData>
    <row r="1" spans="1:1" x14ac:dyDescent="0.55000000000000004">
      <c r="A1" t="s">
        <v>2</v>
      </c>
    </row>
    <row r="2" spans="1:1" x14ac:dyDescent="0.55000000000000004">
      <c r="A2" t="s">
        <v>50</v>
      </c>
    </row>
    <row r="3" spans="1:1" x14ac:dyDescent="0.55000000000000004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VERIFICATION</vt:lpstr>
      <vt:lpstr>VALIDATIONS DE DONNEES</vt:lpstr>
      <vt:lpstr>VERIFICATION!Zone_d_impression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brass</dc:creator>
  <cp:lastModifiedBy>brass</cp:lastModifiedBy>
  <cp:lastPrinted>2019-05-25T10:09:31Z</cp:lastPrinted>
  <dcterms:created xsi:type="dcterms:W3CDTF">2019-05-24T15:32:38Z</dcterms:created>
  <dcterms:modified xsi:type="dcterms:W3CDTF">2019-05-30T14:22:39Z</dcterms:modified>
</cp:coreProperties>
</file>